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5125" windowHeight="11835"/>
  </bookViews>
  <sheets>
    <sheet name="CBCA 2014" sheetId="5" r:id="rId1"/>
  </sheets>
  <calcPr calcId="125725"/>
</workbook>
</file>

<file path=xl/calcChain.xml><?xml version="1.0" encoding="utf-8"?>
<calcChain xmlns="http://schemas.openxmlformats.org/spreadsheetml/2006/main">
  <c r="N7" i="5"/>
  <c r="M19" s="1"/>
  <c r="B27" l="1"/>
  <c r="K22"/>
  <c r="L19" s="1"/>
  <c r="L22" s="1"/>
  <c r="J22"/>
  <c r="I22"/>
  <c r="H22"/>
  <c r="E22"/>
  <c r="C22"/>
  <c r="D22" s="1"/>
  <c r="G13"/>
  <c r="G22"/>
  <c r="N22" l="1"/>
  <c r="M22"/>
</calcChain>
</file>

<file path=xl/sharedStrings.xml><?xml version="1.0" encoding="utf-8"?>
<sst xmlns="http://schemas.openxmlformats.org/spreadsheetml/2006/main" count="46" uniqueCount="34">
  <si>
    <t>Controle</t>
  </si>
  <si>
    <t xml:space="preserve">Inschrijfgelden wedstrijden                                                  </t>
  </si>
  <si>
    <t>Bijdrage BCCN                                                       </t>
  </si>
  <si>
    <t xml:space="preserve">Overige kosten wedstrijden*                                                  </t>
  </si>
  <si>
    <t>(* waaronder keurmeesters, prijzen, tijdwaarneming, secretariaat ed)</t>
  </si>
  <si>
    <t>Kosten betaalrekening                                                            </t>
  </si>
  <si>
    <t>Toename/afname saldo</t>
  </si>
  <si>
    <t xml:space="preserve">        </t>
  </si>
  <si>
    <t>_________</t>
  </si>
  <si>
    <t>Controle met bankrekening CBCA:</t>
  </si>
  <si>
    <t>Samenvatting begroting en jaarrekening CBCA</t>
  </si>
  <si>
    <t>uitgaven 2013</t>
  </si>
  <si>
    <t>inkomsten 2013</t>
  </si>
  <si>
    <t>begroting
 uitgaven 2014</t>
  </si>
  <si>
    <t>begroting 
inkomsten 2014</t>
  </si>
  <si>
    <t xml:space="preserve">Bijdrage WK / Crufts deelnemer(s)  /                                                 </t>
  </si>
  <si>
    <t>Hosting BCC website</t>
  </si>
  <si>
    <t>uitgaven 2014</t>
  </si>
  <si>
    <t>inkomsten 2014</t>
  </si>
  <si>
    <t>begroting
 uitgaven 2015</t>
  </si>
  <si>
    <t>begroting 
inkomsten 2015</t>
  </si>
  <si>
    <t>Huur hal                                                                       </t>
  </si>
  <si>
    <t xml:space="preserve">
 uitgaven 2015</t>
  </si>
  <si>
    <t xml:space="preserve">
inkomsten 2015</t>
  </si>
  <si>
    <t>Cashflow</t>
  </si>
  <si>
    <t>uitgaven 2016</t>
  </si>
  <si>
    <t>inkomsten 2016</t>
  </si>
  <si>
    <t>Inschrijfgelden workshops</t>
  </si>
  <si>
    <t xml:space="preserve">Afdrachten aan KNK Cynophilia / RvB                                 </t>
  </si>
  <si>
    <t xml:space="preserve">Kosten workshops                             </t>
  </si>
  <si>
    <t>Overigen</t>
  </si>
  <si>
    <t>Saldo 31-12-2016</t>
  </si>
  <si>
    <t>Saldo 1-1-2016</t>
  </si>
  <si>
    <t>CBCA jaarrekening 2016</t>
  </si>
</sst>
</file>

<file path=xl/styles.xml><?xml version="1.0" encoding="utf-8"?>
<styleSheet xmlns="http://schemas.openxmlformats.org/spreadsheetml/2006/main">
  <numFmts count="2">
    <numFmt numFmtId="6" formatCode="&quot;€&quot;\ #,##0;[Red]&quot;€&quot;\ \-#,##0"/>
    <numFmt numFmtId="8" formatCode="&quot;€&quot;\ #,##0.00;[Red]&quot;€&quot;\ \-#,##0.00"/>
  </numFmts>
  <fonts count="9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</cellStyleXfs>
  <cellXfs count="50">
    <xf numFmtId="0" fontId="0" fillId="0" borderId="0" xfId="0"/>
    <xf numFmtId="0" fontId="1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8" fontId="2" fillId="0" borderId="2" xfId="0" applyNumberFormat="1" applyFont="1" applyBorder="1" applyAlignment="1">
      <alignment horizontal="right"/>
    </xf>
    <xf numFmtId="8" fontId="2" fillId="0" borderId="3" xfId="0" applyNumberFormat="1" applyFont="1" applyBorder="1" applyAlignment="1">
      <alignment horizontal="right" wrapText="1"/>
    </xf>
    <xf numFmtId="8" fontId="2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6" fontId="4" fillId="0" borderId="1" xfId="0" applyNumberFormat="1" applyFont="1" applyBorder="1" applyAlignment="1">
      <alignment vertical="center"/>
    </xf>
    <xf numFmtId="6" fontId="2" fillId="0" borderId="0" xfId="0" applyNumberFormat="1" applyFont="1" applyAlignment="1">
      <alignment horizontal="right"/>
    </xf>
    <xf numFmtId="6" fontId="3" fillId="0" borderId="1" xfId="0" applyNumberFormat="1" applyFon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6" fontId="4" fillId="0" borderId="0" xfId="0" applyNumberFormat="1" applyFont="1"/>
    <xf numFmtId="6" fontId="4" fillId="0" borderId="1" xfId="0" applyNumberFormat="1" applyFont="1" applyBorder="1"/>
    <xf numFmtId="6" fontId="4" fillId="0" borderId="0" xfId="0" applyNumberFormat="1" applyFont="1" applyAlignment="1">
      <alignment horizontal="right"/>
    </xf>
    <xf numFmtId="6" fontId="4" fillId="0" borderId="1" xfId="0" applyNumberFormat="1" applyFont="1" applyBorder="1" applyAlignment="1">
      <alignment horizontal="right"/>
    </xf>
    <xf numFmtId="6" fontId="3" fillId="0" borderId="1" xfId="0" applyNumberFormat="1" applyFont="1" applyBorder="1"/>
    <xf numFmtId="49" fontId="3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6" fontId="4" fillId="0" borderId="5" xfId="0" applyNumberFormat="1" applyFont="1" applyBorder="1"/>
    <xf numFmtId="0" fontId="4" fillId="0" borderId="5" xfId="0" applyFont="1" applyBorder="1"/>
    <xf numFmtId="0" fontId="2" fillId="0" borderId="5" xfId="0" applyFont="1" applyBorder="1"/>
    <xf numFmtId="0" fontId="3" fillId="0" borderId="5" xfId="0" applyFont="1" applyBorder="1"/>
    <xf numFmtId="8" fontId="2" fillId="0" borderId="6" xfId="0" applyNumberFormat="1" applyFont="1" applyBorder="1" applyAlignment="1">
      <alignment horizontal="right"/>
    </xf>
    <xf numFmtId="6" fontId="3" fillId="0" borderId="0" xfId="0" applyNumberFormat="1" applyFont="1" applyAlignment="1">
      <alignment horizontal="right"/>
    </xf>
    <xf numFmtId="6" fontId="3" fillId="0" borderId="4" xfId="0" applyNumberFormat="1" applyFont="1" applyBorder="1" applyProtection="1">
      <protection locked="0"/>
    </xf>
    <xf numFmtId="6" fontId="3" fillId="0" borderId="4" xfId="0" applyNumberFormat="1" applyFont="1" applyBorder="1" applyAlignment="1" applyProtection="1">
      <alignment horizontal="right"/>
      <protection locked="0"/>
    </xf>
    <xf numFmtId="8" fontId="2" fillId="26" borderId="3" xfId="0" applyNumberFormat="1" applyFont="1" applyFill="1" applyBorder="1" applyAlignment="1">
      <alignment horizontal="right"/>
    </xf>
    <xf numFmtId="8" fontId="2" fillId="26" borderId="2" xfId="0" applyNumberFormat="1" applyFont="1" applyFill="1" applyBorder="1" applyAlignment="1">
      <alignment horizontal="right"/>
    </xf>
    <xf numFmtId="6" fontId="3" fillId="26" borderId="0" xfId="0" applyNumberFormat="1" applyFont="1" applyFill="1" applyAlignment="1">
      <alignment horizontal="right"/>
    </xf>
    <xf numFmtId="6" fontId="4" fillId="26" borderId="1" xfId="0" applyNumberFormat="1" applyFont="1" applyFill="1" applyBorder="1"/>
    <xf numFmtId="6" fontId="2" fillId="26" borderId="0" xfId="0" applyNumberFormat="1" applyFont="1" applyFill="1" applyAlignment="1">
      <alignment horizontal="right"/>
    </xf>
    <xf numFmtId="6" fontId="3" fillId="26" borderId="1" xfId="0" applyNumberFormat="1" applyFont="1" applyFill="1" applyBorder="1"/>
    <xf numFmtId="6" fontId="4" fillId="26" borderId="0" xfId="0" applyNumberFormat="1" applyFont="1" applyFill="1"/>
    <xf numFmtId="6" fontId="4" fillId="26" borderId="0" xfId="0" applyNumberFormat="1" applyFont="1" applyFill="1" applyAlignment="1">
      <alignment horizontal="right"/>
    </xf>
    <xf numFmtId="6" fontId="4" fillId="26" borderId="1" xfId="0" applyNumberFormat="1" applyFont="1" applyFill="1" applyBorder="1" applyAlignment="1">
      <alignment horizontal="right"/>
    </xf>
    <xf numFmtId="6" fontId="2" fillId="0" borderId="0" xfId="0" applyNumberFormat="1" applyFont="1" applyFill="1" applyAlignment="1">
      <alignment horizontal="right"/>
    </xf>
    <xf numFmtId="6" fontId="4" fillId="0" borderId="1" xfId="0" applyNumberFormat="1" applyFont="1" applyFill="1" applyBorder="1"/>
    <xf numFmtId="6" fontId="3" fillId="0" borderId="0" xfId="0" applyNumberFormat="1" applyFont="1" applyFill="1" applyAlignment="1">
      <alignment horizontal="right"/>
    </xf>
    <xf numFmtId="6" fontId="3" fillId="0" borderId="1" xfId="0" applyNumberFormat="1" applyFont="1" applyFill="1" applyBorder="1"/>
    <xf numFmtId="6" fontId="4" fillId="0" borderId="0" xfId="0" applyNumberFormat="1" applyFont="1" applyFill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/>
  </sheetViews>
  <sheetFormatPr defaultRowHeight="12.75"/>
  <cols>
    <col min="1" max="1" width="58.85546875" style="3" bestFit="1" customWidth="1"/>
    <col min="2" max="2" width="14.5703125" style="3" customWidth="1"/>
    <col min="3" max="3" width="13.5703125" style="29" hidden="1" customWidth="1"/>
    <col min="4" max="4" width="15" style="3" hidden="1" customWidth="1"/>
    <col min="5" max="5" width="14.5703125" style="2" hidden="1" customWidth="1"/>
    <col min="6" max="6" width="15.140625" style="3" hidden="1" customWidth="1"/>
    <col min="7" max="7" width="13.5703125" style="2" hidden="1" customWidth="1"/>
    <col min="8" max="8" width="15" style="3" hidden="1" customWidth="1"/>
    <col min="9" max="9" width="14.5703125" style="2" customWidth="1"/>
    <col min="10" max="10" width="15.140625" style="3" customWidth="1"/>
    <col min="11" max="14" width="14.5703125" style="2" customWidth="1"/>
    <col min="15" max="16384" width="9.140625" style="2"/>
  </cols>
  <sheetData>
    <row r="1" spans="1:14">
      <c r="A1" s="1" t="s">
        <v>33</v>
      </c>
      <c r="B1" s="1"/>
    </row>
    <row r="4" spans="1:14" s="5" customFormat="1">
      <c r="A4" s="4" t="s">
        <v>10</v>
      </c>
      <c r="B4" s="4"/>
      <c r="C4" s="30"/>
      <c r="D4" s="4"/>
      <c r="F4" s="4"/>
      <c r="H4" s="4"/>
      <c r="J4" s="4"/>
    </row>
    <row r="5" spans="1:14" s="7" customFormat="1">
      <c r="A5" s="6"/>
      <c r="B5" s="6"/>
      <c r="C5" s="31"/>
      <c r="D5" s="6"/>
      <c r="F5" s="6"/>
      <c r="H5" s="6"/>
      <c r="J5" s="6"/>
    </row>
    <row r="6" spans="1:14" s="12" customFormat="1" ht="38.25">
      <c r="A6" s="8"/>
      <c r="B6" s="9" t="s">
        <v>0</v>
      </c>
      <c r="C6" s="32" t="s">
        <v>11</v>
      </c>
      <c r="D6" s="9" t="s">
        <v>12</v>
      </c>
      <c r="E6" s="10" t="s">
        <v>13</v>
      </c>
      <c r="F6" s="11" t="s">
        <v>14</v>
      </c>
      <c r="G6" s="36" t="s">
        <v>17</v>
      </c>
      <c r="H6" s="37" t="s">
        <v>18</v>
      </c>
      <c r="I6" s="10" t="s">
        <v>19</v>
      </c>
      <c r="J6" s="11" t="s">
        <v>20</v>
      </c>
      <c r="K6" s="10" t="s">
        <v>22</v>
      </c>
      <c r="L6" s="11" t="s">
        <v>23</v>
      </c>
      <c r="M6" s="10" t="s">
        <v>25</v>
      </c>
      <c r="N6" s="11" t="s">
        <v>26</v>
      </c>
    </row>
    <row r="7" spans="1:14" s="12" customFormat="1">
      <c r="A7" s="26" t="s">
        <v>1</v>
      </c>
      <c r="B7" s="14"/>
      <c r="C7" s="15"/>
      <c r="D7" s="16">
        <v>5397.5</v>
      </c>
      <c r="E7" s="15"/>
      <c r="F7" s="16">
        <v>4500</v>
      </c>
      <c r="G7" s="38">
        <v>384</v>
      </c>
      <c r="H7" s="39">
        <v>6896.5</v>
      </c>
      <c r="I7" s="15"/>
      <c r="J7" s="19">
        <v>8000</v>
      </c>
      <c r="K7" s="45"/>
      <c r="L7" s="46">
        <v>8379.4</v>
      </c>
      <c r="M7" s="15"/>
      <c r="N7" s="19">
        <f>1867.5+11812.5</f>
        <v>13680</v>
      </c>
    </row>
    <row r="8" spans="1:14" s="12" customFormat="1">
      <c r="A8" s="26" t="s">
        <v>2</v>
      </c>
      <c r="B8" s="14"/>
      <c r="C8" s="15"/>
      <c r="D8" s="16">
        <v>1000</v>
      </c>
      <c r="E8" s="15"/>
      <c r="F8" s="16">
        <v>2000</v>
      </c>
      <c r="G8" s="40"/>
      <c r="H8" s="41">
        <v>1000</v>
      </c>
      <c r="I8" s="33"/>
      <c r="J8" s="22">
        <v>1500</v>
      </c>
      <c r="K8" s="47"/>
      <c r="L8" s="48">
        <v>1500</v>
      </c>
      <c r="M8" s="33">
        <v>2158.5</v>
      </c>
      <c r="N8" s="22">
        <v>2000</v>
      </c>
    </row>
    <row r="9" spans="1:14" s="12" customFormat="1">
      <c r="A9" s="27" t="s">
        <v>27</v>
      </c>
      <c r="B9" s="17"/>
      <c r="C9" s="33"/>
      <c r="D9" s="16">
        <v>42</v>
      </c>
      <c r="E9" s="15"/>
      <c r="F9" s="17"/>
      <c r="G9" s="40"/>
      <c r="H9" s="41"/>
      <c r="I9" s="15"/>
      <c r="J9" s="22"/>
      <c r="K9" s="47">
        <v>32.5</v>
      </c>
      <c r="L9" s="48"/>
      <c r="M9" s="15"/>
      <c r="N9" s="22">
        <v>3517.5</v>
      </c>
    </row>
    <row r="10" spans="1:14">
      <c r="A10" s="26" t="s">
        <v>28</v>
      </c>
      <c r="B10" s="14"/>
      <c r="C10" s="18">
        <v>517.76</v>
      </c>
      <c r="D10" s="19"/>
      <c r="E10" s="18">
        <v>837</v>
      </c>
      <c r="F10" s="19"/>
      <c r="G10" s="42">
        <v>889.75</v>
      </c>
      <c r="H10" s="39"/>
      <c r="I10" s="18">
        <v>1000</v>
      </c>
      <c r="J10" s="19"/>
      <c r="K10" s="49">
        <v>1096.5</v>
      </c>
      <c r="L10" s="46"/>
      <c r="M10" s="18">
        <v>3565.5</v>
      </c>
      <c r="N10" s="19"/>
    </row>
    <row r="11" spans="1:14">
      <c r="A11" s="26" t="s">
        <v>21</v>
      </c>
      <c r="B11" s="14"/>
      <c r="C11" s="18">
        <v>1176</v>
      </c>
      <c r="D11" s="19"/>
      <c r="E11" s="18">
        <v>1200</v>
      </c>
      <c r="F11" s="19"/>
      <c r="G11" s="42">
        <v>1724</v>
      </c>
      <c r="H11" s="39"/>
      <c r="I11" s="18">
        <v>2000</v>
      </c>
      <c r="J11" s="19"/>
      <c r="K11" s="49">
        <v>3929.35</v>
      </c>
      <c r="L11" s="46"/>
      <c r="M11" s="18">
        <v>4556.3500000000004</v>
      </c>
      <c r="N11" s="19"/>
    </row>
    <row r="12" spans="1:14">
      <c r="A12" s="26" t="s">
        <v>3</v>
      </c>
      <c r="B12" s="14"/>
      <c r="C12" s="18">
        <v>3923.79</v>
      </c>
      <c r="D12" s="19"/>
      <c r="E12" s="18">
        <v>3340</v>
      </c>
      <c r="F12" s="19"/>
      <c r="G12" s="42"/>
      <c r="H12" s="39"/>
      <c r="I12" s="18"/>
      <c r="J12" s="19"/>
      <c r="K12" s="49">
        <v>5494.02</v>
      </c>
      <c r="L12" s="46"/>
      <c r="M12" s="18">
        <v>7222.34</v>
      </c>
      <c r="N12" s="19"/>
    </row>
    <row r="13" spans="1:14">
      <c r="A13" s="26" t="s">
        <v>4</v>
      </c>
      <c r="B13" s="14"/>
      <c r="C13" s="18"/>
      <c r="D13" s="19"/>
      <c r="E13" s="18"/>
      <c r="F13" s="19"/>
      <c r="G13" s="42">
        <f>1204.6+1120+705+600+394.23+254.96+180</f>
        <v>4458.79</v>
      </c>
      <c r="H13" s="39"/>
      <c r="I13" s="18">
        <v>5850</v>
      </c>
      <c r="J13" s="19"/>
      <c r="K13" s="49"/>
      <c r="L13" s="46"/>
      <c r="M13" s="18"/>
      <c r="N13" s="19"/>
    </row>
    <row r="14" spans="1:14">
      <c r="A14" s="26" t="s">
        <v>15</v>
      </c>
      <c r="B14" s="14"/>
      <c r="C14" s="18">
        <v>100</v>
      </c>
      <c r="D14" s="19"/>
      <c r="E14" s="18">
        <v>500</v>
      </c>
      <c r="F14" s="19"/>
      <c r="G14" s="42">
        <v>300</v>
      </c>
      <c r="H14" s="39"/>
      <c r="I14" s="18">
        <v>500</v>
      </c>
      <c r="J14" s="19"/>
      <c r="K14" s="49">
        <v>810</v>
      </c>
      <c r="L14" s="46"/>
      <c r="M14" s="18"/>
      <c r="N14" s="19"/>
    </row>
    <row r="15" spans="1:14">
      <c r="A15" s="26" t="s">
        <v>30</v>
      </c>
      <c r="B15" s="14"/>
      <c r="C15" s="18"/>
      <c r="D15" s="19"/>
      <c r="E15" s="18">
        <v>500</v>
      </c>
      <c r="F15" s="19"/>
      <c r="G15" s="42"/>
      <c r="H15" s="39"/>
      <c r="I15" s="18"/>
      <c r="J15" s="19"/>
      <c r="K15" s="49"/>
      <c r="L15" s="46"/>
      <c r="M15" s="18"/>
      <c r="N15" s="19">
        <v>104</v>
      </c>
    </row>
    <row r="16" spans="1:14">
      <c r="A16" s="26" t="s">
        <v>5</v>
      </c>
      <c r="B16" s="14"/>
      <c r="C16" s="18">
        <v>132.05000000000001</v>
      </c>
      <c r="D16" s="19"/>
      <c r="E16" s="18"/>
      <c r="F16" s="19"/>
      <c r="G16" s="42">
        <v>140.41999999999999</v>
      </c>
      <c r="H16" s="39"/>
      <c r="I16" s="18">
        <v>150</v>
      </c>
      <c r="J16" s="19"/>
      <c r="K16" s="49"/>
      <c r="L16" s="46"/>
      <c r="M16" s="18">
        <v>239.22</v>
      </c>
      <c r="N16" s="19"/>
    </row>
    <row r="17" spans="1:14">
      <c r="A17" s="26" t="s">
        <v>16</v>
      </c>
      <c r="B17" s="14"/>
      <c r="C17" s="18">
        <v>33.75</v>
      </c>
      <c r="D17" s="19"/>
      <c r="E17" s="18"/>
      <c r="F17" s="19"/>
      <c r="G17" s="42"/>
      <c r="H17" s="39"/>
      <c r="I17" s="18"/>
      <c r="J17" s="19"/>
      <c r="K17" s="49">
        <v>33.75</v>
      </c>
      <c r="L17" s="46"/>
      <c r="M17" s="18"/>
      <c r="N17" s="19"/>
    </row>
    <row r="18" spans="1:14">
      <c r="A18" s="26" t="s">
        <v>29</v>
      </c>
      <c r="B18" s="14"/>
      <c r="C18" s="18">
        <v>42</v>
      </c>
      <c r="D18" s="19"/>
      <c r="E18" s="18"/>
      <c r="F18" s="19"/>
      <c r="G18" s="42"/>
      <c r="H18" s="39"/>
      <c r="I18" s="18"/>
      <c r="J18" s="19"/>
      <c r="K18" s="49"/>
      <c r="L18" s="46"/>
      <c r="M18" s="18">
        <v>1371.03</v>
      </c>
      <c r="N18" s="19"/>
    </row>
    <row r="19" spans="1:14">
      <c r="A19" s="26" t="s">
        <v>6</v>
      </c>
      <c r="B19" s="14"/>
      <c r="C19" s="18">
        <v>514.15</v>
      </c>
      <c r="D19" s="19"/>
      <c r="E19" s="18">
        <v>123</v>
      </c>
      <c r="F19" s="19"/>
      <c r="G19" s="42"/>
      <c r="H19" s="39">
        <v>0.46</v>
      </c>
      <c r="I19" s="18"/>
      <c r="J19" s="19">
        <v>0</v>
      </c>
      <c r="K19" s="49"/>
      <c r="L19" s="46">
        <f>K22-L7-L8</f>
        <v>1516.7200000000012</v>
      </c>
      <c r="M19" s="18">
        <f>SUM($N$7:$N$18)-SUM($M$7:$M$18)</f>
        <v>188.55999999999767</v>
      </c>
      <c r="N19" s="46"/>
    </row>
    <row r="20" spans="1:14">
      <c r="A20" s="26" t="s">
        <v>7</v>
      </c>
      <c r="B20" s="14"/>
      <c r="C20" s="20" t="s">
        <v>8</v>
      </c>
      <c r="D20" s="21" t="s">
        <v>8</v>
      </c>
      <c r="E20" s="20" t="s">
        <v>8</v>
      </c>
      <c r="F20" s="21" t="s">
        <v>8</v>
      </c>
      <c r="G20" s="43" t="s">
        <v>8</v>
      </c>
      <c r="H20" s="44" t="s">
        <v>8</v>
      </c>
      <c r="I20" s="20" t="s">
        <v>8</v>
      </c>
      <c r="J20" s="21" t="s">
        <v>8</v>
      </c>
      <c r="K20" s="20" t="s">
        <v>8</v>
      </c>
      <c r="L20" s="21" t="s">
        <v>8</v>
      </c>
      <c r="M20" s="20" t="s">
        <v>8</v>
      </c>
      <c r="N20" s="21" t="s">
        <v>8</v>
      </c>
    </row>
    <row r="21" spans="1:14">
      <c r="A21" s="26"/>
      <c r="B21" s="14"/>
      <c r="C21" s="18"/>
      <c r="D21" s="19"/>
      <c r="E21" s="18"/>
      <c r="F21" s="19"/>
      <c r="G21" s="42"/>
      <c r="H21" s="39"/>
      <c r="I21" s="18"/>
      <c r="J21" s="19"/>
      <c r="K21" s="18"/>
      <c r="L21" s="19"/>
      <c r="M21" s="18"/>
      <c r="N21" s="19"/>
    </row>
    <row r="22" spans="1:14">
      <c r="A22" s="26"/>
      <c r="B22" s="19"/>
      <c r="C22" s="18">
        <f>SUM(C7:C19)</f>
        <v>6439.5</v>
      </c>
      <c r="D22" s="19">
        <f>C22</f>
        <v>6439.5</v>
      </c>
      <c r="E22" s="18">
        <f>SUM(E7:E19)</f>
        <v>6500</v>
      </c>
      <c r="F22" s="19">
        <v>6500</v>
      </c>
      <c r="G22" s="42">
        <f t="shared" ref="G22:M22" si="0">SUM(G7:G19)</f>
        <v>7896.96</v>
      </c>
      <c r="H22" s="42">
        <f t="shared" si="0"/>
        <v>7896.96</v>
      </c>
      <c r="I22" s="18">
        <f t="shared" si="0"/>
        <v>9500</v>
      </c>
      <c r="J22" s="18">
        <f t="shared" si="0"/>
        <v>9500</v>
      </c>
      <c r="K22" s="18">
        <f t="shared" si="0"/>
        <v>11396.12</v>
      </c>
      <c r="L22" s="18">
        <f t="shared" si="0"/>
        <v>11396.12</v>
      </c>
      <c r="M22" s="18">
        <f t="shared" si="0"/>
        <v>19301.5</v>
      </c>
      <c r="N22" s="18">
        <f>SUM(N7:N19)</f>
        <v>19301.5</v>
      </c>
    </row>
    <row r="23" spans="1:14">
      <c r="B23" s="19"/>
      <c r="C23" s="28"/>
      <c r="D23" s="19"/>
      <c r="E23" s="18"/>
      <c r="F23" s="19"/>
      <c r="G23" s="18"/>
      <c r="H23" s="19"/>
      <c r="I23" s="18"/>
      <c r="J23" s="19"/>
    </row>
    <row r="24" spans="1:14">
      <c r="A24" s="13"/>
      <c r="B24" s="14"/>
      <c r="C24" s="28"/>
      <c r="D24" s="19"/>
      <c r="E24" s="18"/>
      <c r="F24" s="19"/>
      <c r="G24" s="18"/>
      <c r="H24" s="19"/>
      <c r="I24" s="18"/>
      <c r="J24" s="19"/>
    </row>
    <row r="25" spans="1:14">
      <c r="A25" s="6" t="s">
        <v>9</v>
      </c>
      <c r="B25" s="22"/>
      <c r="C25" s="28"/>
      <c r="D25" s="19"/>
      <c r="E25" s="18"/>
      <c r="F25" s="19"/>
      <c r="G25" s="18"/>
      <c r="H25" s="19"/>
      <c r="I25" s="18"/>
      <c r="J25" s="19"/>
    </row>
    <row r="26" spans="1:14">
      <c r="A26" s="6" t="s">
        <v>32</v>
      </c>
      <c r="B26" s="34">
        <v>533.77</v>
      </c>
      <c r="C26" s="28"/>
      <c r="D26" s="19"/>
      <c r="E26" s="18"/>
      <c r="F26" s="19"/>
      <c r="G26" s="18"/>
      <c r="H26" s="19"/>
      <c r="I26" s="18"/>
      <c r="J26" s="19"/>
    </row>
    <row r="27" spans="1:14">
      <c r="A27" s="23" t="s">
        <v>24</v>
      </c>
      <c r="B27" s="34">
        <f>B29-B26</f>
        <v>188.96000000000004</v>
      </c>
      <c r="C27" s="28"/>
      <c r="D27" s="19"/>
      <c r="E27" s="18"/>
      <c r="F27" s="19"/>
      <c r="G27" s="18"/>
      <c r="H27" s="19"/>
      <c r="I27" s="18"/>
      <c r="J27" s="19"/>
    </row>
    <row r="28" spans="1:14">
      <c r="A28" s="6"/>
      <c r="B28" s="35" t="s">
        <v>8</v>
      </c>
      <c r="C28" s="28"/>
      <c r="D28" s="19"/>
      <c r="E28" s="18"/>
      <c r="F28" s="19"/>
      <c r="G28" s="18"/>
      <c r="H28" s="19"/>
      <c r="I28" s="18"/>
      <c r="J28" s="19"/>
    </row>
    <row r="29" spans="1:14">
      <c r="A29" s="6" t="s">
        <v>31</v>
      </c>
      <c r="B29" s="34">
        <v>722.73</v>
      </c>
      <c r="C29" s="28"/>
      <c r="D29" s="19"/>
      <c r="E29" s="18"/>
      <c r="F29" s="19"/>
      <c r="G29" s="18"/>
      <c r="H29" s="19"/>
      <c r="I29" s="18"/>
      <c r="J29" s="19"/>
      <c r="M29" s="18"/>
    </row>
    <row r="30" spans="1:14">
      <c r="A30" s="13"/>
      <c r="B30" s="14"/>
      <c r="C30" s="28"/>
      <c r="D30" s="19"/>
      <c r="E30" s="18"/>
      <c r="F30" s="19"/>
      <c r="G30" s="18"/>
      <c r="H30" s="19"/>
      <c r="I30" s="18"/>
      <c r="J30" s="19"/>
    </row>
    <row r="31" spans="1:14">
      <c r="A31" s="13"/>
      <c r="B31" s="13"/>
      <c r="C31" s="28"/>
      <c r="D31" s="19"/>
      <c r="E31" s="18"/>
      <c r="F31" s="19"/>
      <c r="G31" s="18"/>
      <c r="H31" s="19"/>
      <c r="I31" s="18"/>
      <c r="J31" s="19"/>
    </row>
    <row r="32" spans="1:14">
      <c r="A32" s="24"/>
      <c r="B32" s="24"/>
    </row>
    <row r="33" spans="1:2">
      <c r="A33" s="13"/>
      <c r="B33" s="13"/>
    </row>
    <row r="34" spans="1:2">
      <c r="A34" s="25"/>
      <c r="B34" s="25"/>
    </row>
    <row r="35" spans="1:2">
      <c r="A35" s="13"/>
      <c r="B35" s="13"/>
    </row>
    <row r="36" spans="1:2">
      <c r="A36" s="13"/>
      <c r="B36" s="13"/>
    </row>
    <row r="37" spans="1:2">
      <c r="A37" s="13"/>
      <c r="B37" s="13"/>
    </row>
    <row r="38" spans="1:2">
      <c r="A38" s="13"/>
      <c r="B38" s="13"/>
    </row>
    <row r="39" spans="1:2">
      <c r="A39" s="13"/>
      <c r="B39" s="13"/>
    </row>
    <row r="40" spans="1:2">
      <c r="A40" s="13"/>
      <c r="B40" s="13"/>
    </row>
    <row r="41" spans="1:2">
      <c r="A41" s="24"/>
      <c r="B4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CBCA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lagerwaard</dc:creator>
  <cp:lastModifiedBy>ouwejan</cp:lastModifiedBy>
  <dcterms:created xsi:type="dcterms:W3CDTF">2010-12-29T13:13:41Z</dcterms:created>
  <dcterms:modified xsi:type="dcterms:W3CDTF">2017-06-18T23:39:57Z</dcterms:modified>
</cp:coreProperties>
</file>